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8445" activeTab="1"/>
  </bookViews>
  <sheets>
    <sheet name="ArduinoMega2560" sheetId="1" r:id="rId1"/>
    <sheet name="ArduinoUno" sheetId="4" r:id="rId2"/>
  </sheets>
  <definedNames>
    <definedName name="_xlnm._FilterDatabase" localSheetId="0" hidden="1">ArduinoMega2560!$A$1:$H$101</definedName>
    <definedName name="_xlnm._FilterDatabase" localSheetId="1" hidden="1">ArduinoUno!$A$1:$E$29</definedName>
  </definedNames>
  <calcPr calcId="145621"/>
</workbook>
</file>

<file path=xl/calcChain.xml><?xml version="1.0" encoding="utf-8"?>
<calcChain xmlns="http://schemas.openxmlformats.org/spreadsheetml/2006/main">
  <c r="E51" i="1" l="1"/>
  <c r="B24" i="4" l="1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00" i="1"/>
  <c r="E101" i="1"/>
  <c r="E83" i="1"/>
  <c r="E2" i="1"/>
  <c r="E3" i="1"/>
  <c r="E56" i="1"/>
  <c r="E7" i="1"/>
  <c r="E4" i="1"/>
  <c r="E5" i="1"/>
  <c r="E57" i="1"/>
  <c r="E58" i="1"/>
  <c r="E59" i="1"/>
  <c r="E60" i="1"/>
  <c r="E19" i="1"/>
  <c r="E18" i="1"/>
  <c r="E61" i="1"/>
  <c r="E8" i="1"/>
  <c r="E9" i="1"/>
  <c r="E10" i="1"/>
  <c r="E11" i="1"/>
  <c r="E12" i="1"/>
  <c r="E13" i="1"/>
  <c r="E14" i="1"/>
  <c r="E15" i="1"/>
  <c r="E62" i="1"/>
  <c r="E63" i="1"/>
  <c r="E64" i="1"/>
  <c r="E65" i="1"/>
  <c r="E66" i="1"/>
  <c r="E67" i="1"/>
  <c r="E68" i="1"/>
  <c r="E69" i="1"/>
  <c r="E50" i="1"/>
  <c r="E49" i="1"/>
  <c r="E48" i="1"/>
  <c r="E47" i="1"/>
  <c r="E46" i="1"/>
  <c r="E45" i="1"/>
  <c r="E44" i="1"/>
  <c r="E23" i="1"/>
  <c r="E22" i="1"/>
  <c r="E21" i="1"/>
  <c r="E20" i="1"/>
  <c r="E70" i="1"/>
  <c r="E71" i="1"/>
  <c r="E72" i="1"/>
  <c r="E40" i="1"/>
  <c r="E43" i="1"/>
  <c r="E42" i="1"/>
  <c r="E39" i="1"/>
  <c r="E38" i="1"/>
  <c r="E37" i="1"/>
  <c r="E36" i="1"/>
  <c r="E35" i="1"/>
  <c r="E34" i="1"/>
  <c r="E33" i="1"/>
  <c r="E32" i="1"/>
  <c r="E73" i="1"/>
  <c r="E74" i="1"/>
  <c r="E17" i="1"/>
  <c r="E16" i="1"/>
  <c r="E75" i="1"/>
  <c r="E76" i="1"/>
  <c r="E77" i="1"/>
  <c r="E78" i="1"/>
  <c r="E79" i="1"/>
  <c r="E41" i="1"/>
  <c r="E31" i="1"/>
  <c r="E30" i="1"/>
  <c r="E29" i="1"/>
  <c r="E28" i="1"/>
  <c r="E27" i="1"/>
  <c r="E26" i="1"/>
  <c r="E25" i="1"/>
  <c r="E24" i="1"/>
  <c r="E80" i="1"/>
  <c r="E81" i="1"/>
  <c r="E82" i="1"/>
  <c r="E6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56" i="1"/>
  <c r="D57" i="1"/>
  <c r="D58" i="1"/>
  <c r="D59" i="1"/>
  <c r="D60" i="1"/>
  <c r="D61" i="1"/>
</calcChain>
</file>

<file path=xl/sharedStrings.xml><?xml version="1.0" encoding="utf-8"?>
<sst xmlns="http://schemas.openxmlformats.org/spreadsheetml/2006/main" count="348" uniqueCount="266">
  <si>
    <t>Pin Number</t>
  </si>
  <si>
    <t>Pin Name</t>
  </si>
  <si>
    <t>Mapped Pin Name</t>
  </si>
  <si>
    <t>PG5 ( OC0B )</t>
  </si>
  <si>
    <t>Digital pin 4 (PWM)</t>
  </si>
  <si>
    <t>PE0 ( RXD0/PCINT8 )</t>
  </si>
  <si>
    <t>Digital pin 0 (PWM) (RX0)</t>
  </si>
  <si>
    <t>PE1 ( TXD0 )</t>
  </si>
  <si>
    <t>Digital pin 1 (PWM) (TX0)</t>
  </si>
  <si>
    <t>PE2 ( XCK0/AIN0 )</t>
  </si>
  <si>
    <t>PE3 ( OC3A/AIN1 )</t>
  </si>
  <si>
    <t>Digital pin 5 (PWM)</t>
  </si>
  <si>
    <t>PE4 ( OC3B/INT4 )</t>
  </si>
  <si>
    <t>Digital pin 2 (PWM)</t>
  </si>
  <si>
    <t>PE5 ( OC3C/INT5 )</t>
  </si>
  <si>
    <t>Digital pin 3 (PWM)</t>
  </si>
  <si>
    <t>PE6 ( T3/INT6 )</t>
  </si>
  <si>
    <t>PE7 ( CLKO/ICP3/INT7 )</t>
  </si>
  <si>
    <t>VCC</t>
  </si>
  <si>
    <t>GND</t>
  </si>
  <si>
    <t>PH0 ( RXD2 )</t>
  </si>
  <si>
    <t>Digital pin 17 (PWM)</t>
  </si>
  <si>
    <t>PH1 ( TXD2 )</t>
  </si>
  <si>
    <t>Digital pin 16 (PWM)</t>
  </si>
  <si>
    <t>PH2 ( XCK2 )</t>
  </si>
  <si>
    <t>(TX3)</t>
  </si>
  <si>
    <t>PH3 ( OC4A )</t>
  </si>
  <si>
    <t>Digital pin 6 (PWM)(RX3 )</t>
  </si>
  <si>
    <t>PH4 ( OC4B )</t>
  </si>
  <si>
    <t>Digital pin 7 (PWM)(TX2)</t>
  </si>
  <si>
    <t>PH5 ( OC4C )</t>
  </si>
  <si>
    <t>Digital pin 8 (PWM)(RX2 )</t>
  </si>
  <si>
    <t>PH6 ( OC2B )</t>
  </si>
  <si>
    <t>Digital pin 9 (PWM)(TX1)</t>
  </si>
  <si>
    <t>PB0 ( SS/PCINT0 )</t>
  </si>
  <si>
    <t>PB1 ( SCK/PCINT1 )</t>
  </si>
  <si>
    <t>Digital pin 52 (PWM)(SDA)</t>
  </si>
  <si>
    <t>PB2 ( MOSI/PCINT2 )</t>
  </si>
  <si>
    <t>Digital pin 51 (PWM)(SCL)</t>
  </si>
  <si>
    <t>PB3 ( MISO/PCINT3 )</t>
  </si>
  <si>
    <t>Digital pin 50</t>
  </si>
  <si>
    <t>PB4 ( OC2A/PCINT4 )</t>
  </si>
  <si>
    <t>Digital pin 10 (PWM)</t>
  </si>
  <si>
    <t>PB5 ( OC1A/PCINT5 )</t>
  </si>
  <si>
    <t>Digital pin 11 (PWM)</t>
  </si>
  <si>
    <t>PB6 ( OC1B/PCINT6 )</t>
  </si>
  <si>
    <t>Digital pin 12 (PWM)</t>
  </si>
  <si>
    <t>PB7 ( OC0A/OC1C/PCINT7 )</t>
  </si>
  <si>
    <t>Digital pin 13 (PWM)</t>
  </si>
  <si>
    <t>PH7 ( T4 )</t>
  </si>
  <si>
    <t>PG3 ( TOSC2 )</t>
  </si>
  <si>
    <t>PG4 ( TOSC1 )</t>
  </si>
  <si>
    <t>RESET</t>
  </si>
  <si>
    <t>XTAL2</t>
  </si>
  <si>
    <t>XTAL1</t>
  </si>
  <si>
    <t>PL0 ( ICP4 )</t>
  </si>
  <si>
    <t>Digital pin 49</t>
  </si>
  <si>
    <t>PL1 ( ICP5 )</t>
  </si>
  <si>
    <t>Digital pin 48</t>
  </si>
  <si>
    <t>PL2 ( T5 )</t>
  </si>
  <si>
    <t>Digital pin 47</t>
  </si>
  <si>
    <t>PL3 ( OC5A )</t>
  </si>
  <si>
    <t>Digital pin 46 (PWM)</t>
  </si>
  <si>
    <t>PL4 ( OC5B )</t>
  </si>
  <si>
    <t>Digital pin 45 (PWM)</t>
  </si>
  <si>
    <t>PL5 ( OC5C )</t>
  </si>
  <si>
    <t>Digital pin 44 (PWM)</t>
  </si>
  <si>
    <t>PL6</t>
  </si>
  <si>
    <t>Digital pin 43</t>
  </si>
  <si>
    <t>PL7</t>
  </si>
  <si>
    <t>Digital pin 42</t>
  </si>
  <si>
    <t>PD0 ( SCL/INT0 )</t>
  </si>
  <si>
    <t>Digital pin 21 (SCL)</t>
  </si>
  <si>
    <t>PD1 ( SDA/INT1 )</t>
  </si>
  <si>
    <t>Digital pin 20 (SDA)</t>
  </si>
  <si>
    <t>PD2 ( RXDI/INT2 )</t>
  </si>
  <si>
    <t>Digital pin 19</t>
  </si>
  <si>
    <t>PD3 ( TXD1/INT3 )</t>
  </si>
  <si>
    <t>Digital pin 18</t>
  </si>
  <si>
    <t>PD4 ( ICP1 )</t>
  </si>
  <si>
    <t>PD5 ( XCK1 )</t>
  </si>
  <si>
    <t>PD6 ( T1 )</t>
  </si>
  <si>
    <t>PD7 ( T0 )</t>
  </si>
  <si>
    <t>Digital pin 38</t>
  </si>
  <si>
    <t>PG0 ( WR )</t>
  </si>
  <si>
    <t>Digital pin 41</t>
  </si>
  <si>
    <t>PG1 ( RD )</t>
  </si>
  <si>
    <t>Digital pin 40</t>
  </si>
  <si>
    <t>PC0 ( A8 )</t>
  </si>
  <si>
    <t>Digital pin 37</t>
  </si>
  <si>
    <t>PC1 ( A9 )</t>
  </si>
  <si>
    <t>Digital pin 36</t>
  </si>
  <si>
    <t>PC2 ( A10 )</t>
  </si>
  <si>
    <t>Digital pin 35</t>
  </si>
  <si>
    <t>PC3 ( A11 )</t>
  </si>
  <si>
    <t>Digital pin 34</t>
  </si>
  <si>
    <t>PC4 ( A12 )</t>
  </si>
  <si>
    <t>Digital pin 33</t>
  </si>
  <si>
    <t>PC5 ( A13 )</t>
  </si>
  <si>
    <t>Digital pin 32</t>
  </si>
  <si>
    <t>PC6 ( A14 )</t>
  </si>
  <si>
    <t>Digital pin 31</t>
  </si>
  <si>
    <t>PC7 ( A15 )</t>
  </si>
  <si>
    <t>Digital pin 30</t>
  </si>
  <si>
    <t>PJ0 ( RXD3/PCINT9 )</t>
  </si>
  <si>
    <t>Digital pin 15</t>
  </si>
  <si>
    <t>PJ1 ( TXD3/PCINT10 )</t>
  </si>
  <si>
    <t>Digital pin 14</t>
  </si>
  <si>
    <t>PJ2 ( XCK3/PCINT11 )</t>
  </si>
  <si>
    <t>PJ3 ( PCINT12 )</t>
  </si>
  <si>
    <t>PJ4 ( PCINT13 )</t>
  </si>
  <si>
    <t>PJ5 ( PCINT14 )</t>
  </si>
  <si>
    <t>PJ6 ( PCINT 15 )</t>
  </si>
  <si>
    <t>PG2 ( ALE )</t>
  </si>
  <si>
    <t>Digital pin 39</t>
  </si>
  <si>
    <t>PA7 ( AD7 )</t>
  </si>
  <si>
    <t>Digital pin 29</t>
  </si>
  <si>
    <t>PA6 ( AD6 )</t>
  </si>
  <si>
    <t>Digital pin 28</t>
  </si>
  <si>
    <t>PA5 ( AD5 )</t>
  </si>
  <si>
    <t>Digital pin 27</t>
  </si>
  <si>
    <t>PA4 ( AD4 )</t>
  </si>
  <si>
    <t>Digital pin 26</t>
  </si>
  <si>
    <t>PA3 ( AD3 )</t>
  </si>
  <si>
    <t>Digital pin 25</t>
  </si>
  <si>
    <t>PA2 ( AD2 )</t>
  </si>
  <si>
    <t>Digital pin 24</t>
  </si>
  <si>
    <t>PA1 ( AD1 )</t>
  </si>
  <si>
    <t>Digital pin 23</t>
  </si>
  <si>
    <t>PA0 ( AD0 )</t>
  </si>
  <si>
    <t>Digital pin 22</t>
  </si>
  <si>
    <t>PJ7</t>
  </si>
  <si>
    <t>PK7 ( ADC15/PCINT23 )</t>
  </si>
  <si>
    <t>Analog pin 15</t>
  </si>
  <si>
    <t>PK6 ( ADC14/PCINT22 )</t>
  </si>
  <si>
    <t>Analog pin 14</t>
  </si>
  <si>
    <t>PK5 ( ADC13/PCINT21 )</t>
  </si>
  <si>
    <t>Analog pin 13</t>
  </si>
  <si>
    <t>PK4 ( ADC12/PCINT20 )</t>
  </si>
  <si>
    <t>Analog pin 12</t>
  </si>
  <si>
    <t>PK3 ( ADC11/PCINT19 )</t>
  </si>
  <si>
    <t>Analog pin 11</t>
  </si>
  <si>
    <t>PK2 ( ADC10/PCINT18 )</t>
  </si>
  <si>
    <t>Analog pin 10</t>
  </si>
  <si>
    <t>PK1 ( ADC9/PCINT17 )</t>
  </si>
  <si>
    <t>Analog pin 9</t>
  </si>
  <si>
    <t>PK0 ( ADC8/PCINT16 )</t>
  </si>
  <si>
    <t>Analog pin 8</t>
  </si>
  <si>
    <t>PF7 ( ADC7/PCINT15 )</t>
  </si>
  <si>
    <t>Analog pin 7</t>
  </si>
  <si>
    <t>PF6 ( ADC6/PCINT14 )</t>
  </si>
  <si>
    <t>Analog pin 6</t>
  </si>
  <si>
    <t>PF5 ( ADC5/TMS )</t>
  </si>
  <si>
    <t>Analog pin 5</t>
  </si>
  <si>
    <t>PF4 ( ADC4/TMK )</t>
  </si>
  <si>
    <t>Analog pin 4</t>
  </si>
  <si>
    <t>PF3 ( ADC3 )</t>
  </si>
  <si>
    <t>Analog pin 3</t>
  </si>
  <si>
    <t>PF2 ( ADC2 )</t>
  </si>
  <si>
    <t>Analog pin 2</t>
  </si>
  <si>
    <t>PF1 ( ADC1 )</t>
  </si>
  <si>
    <t>Analog pin 1</t>
  </si>
  <si>
    <t>PF0 ( ADC0 )</t>
  </si>
  <si>
    <t>Analog pin 0</t>
  </si>
  <si>
    <t>AREF</t>
  </si>
  <si>
    <t>Analog Reference</t>
  </si>
  <si>
    <t>AVCC</t>
  </si>
  <si>
    <t>Group</t>
  </si>
  <si>
    <t>Analog</t>
  </si>
  <si>
    <t>SPI - Encoder</t>
  </si>
  <si>
    <t>Digital</t>
  </si>
  <si>
    <t>RX64</t>
  </si>
  <si>
    <t>Function</t>
  </si>
  <si>
    <t>Signal</t>
  </si>
  <si>
    <t>AX12A</t>
  </si>
  <si>
    <t>ST5-S</t>
  </si>
  <si>
    <t>RX64_DIR</t>
  </si>
  <si>
    <t>AX12A_DIR</t>
  </si>
  <si>
    <t>AX12A_TX</t>
  </si>
  <si>
    <t>AX12A_RX</t>
  </si>
  <si>
    <t>RX64_TX</t>
  </si>
  <si>
    <t>RX64_RX</t>
  </si>
  <si>
    <t>ST5-S_TX</t>
  </si>
  <si>
    <t>ST5-S_RX</t>
  </si>
  <si>
    <t>LCD</t>
  </si>
  <si>
    <t>LCD_DB0</t>
  </si>
  <si>
    <t>LCD_DB1</t>
  </si>
  <si>
    <t>LCD_DB2</t>
  </si>
  <si>
    <t>LCD_DB3</t>
  </si>
  <si>
    <t>LCD_DB4</t>
  </si>
  <si>
    <t>LCD_DB5</t>
  </si>
  <si>
    <t>LCD_DB6</t>
  </si>
  <si>
    <t>LCD_DB7</t>
  </si>
  <si>
    <t>LCD_RS</t>
  </si>
  <si>
    <t>LCD_RW</t>
  </si>
  <si>
    <t>LCD_EN</t>
  </si>
  <si>
    <t>Digital pin 53 (PWM)</t>
  </si>
  <si>
    <t>Pin</t>
  </si>
  <si>
    <t>Pin Map</t>
  </si>
  <si>
    <t>(PCINT0/CLKO/ICP1) PB0</t>
  </si>
  <si>
    <t>M2_INA</t>
  </si>
  <si>
    <t>PB1 (OC1A/PCINT1)</t>
  </si>
  <si>
    <t>M2_INB</t>
  </si>
  <si>
    <t>PB2 (SS/OC1B/PCINT2)</t>
  </si>
  <si>
    <t>PB3 (MOSI/OC2A/PCINT3)</t>
  </si>
  <si>
    <t>ENC_MOSI</t>
  </si>
  <si>
    <t>PB4 (MISO/PCINT4)</t>
  </si>
  <si>
    <t>ENC_MISO</t>
  </si>
  <si>
    <t>PB5 (SCK/PCINT5)</t>
  </si>
  <si>
    <t>ENC_SCK</t>
  </si>
  <si>
    <t>(PCINT6/XTAL1/TOSC1) PB6</t>
  </si>
  <si>
    <t>Cystal</t>
  </si>
  <si>
    <t>(PCINT7/XTAL2/TOSC2) PB7</t>
  </si>
  <si>
    <t>PC0 (ADC0/PCINT8)</t>
  </si>
  <si>
    <t>A0</t>
  </si>
  <si>
    <t>ENC_J0_/CS</t>
  </si>
  <si>
    <t>PC1 (ADC1/PCINT9)</t>
  </si>
  <si>
    <t>A1</t>
  </si>
  <si>
    <t>ENC_J1_/CS</t>
  </si>
  <si>
    <t>PC2 (ADC2/PCINT10)</t>
  </si>
  <si>
    <t>A2</t>
  </si>
  <si>
    <t>PC3 (ADC3/PCINT11)</t>
  </si>
  <si>
    <t>A3</t>
  </si>
  <si>
    <t>PC4 (ADC4/SDA/PCINT12)</t>
  </si>
  <si>
    <t>A4</t>
  </si>
  <si>
    <t>PC5 (ADC5/SCL/PCINT13)</t>
  </si>
  <si>
    <t>A5</t>
  </si>
  <si>
    <t>(PCINT14/RESET) PC6</t>
  </si>
  <si>
    <t>Reset</t>
  </si>
  <si>
    <t>(PCINT16/RXD) PD0</t>
  </si>
  <si>
    <t>(PCINT17/TXD) PD1</t>
  </si>
  <si>
    <t>(PCINT18/INT0) PD2</t>
  </si>
  <si>
    <t>M1_EN</t>
  </si>
  <si>
    <t>(PCINT19/OC2B/INT1) PD3</t>
  </si>
  <si>
    <t>M1_PWM</t>
  </si>
  <si>
    <t>(PCINT20/XCK/T0) PD4</t>
  </si>
  <si>
    <t>M1_INA</t>
  </si>
  <si>
    <t>(PCINT21/OC0B/T1) PD5</t>
  </si>
  <si>
    <t>M1_INB</t>
  </si>
  <si>
    <t>(PCINT22/OC0A/AIN0) PD6</t>
  </si>
  <si>
    <t>M2_PWM</t>
  </si>
  <si>
    <t>(PCINT23/AIN1) PD7</t>
  </si>
  <si>
    <t>M2_EN</t>
  </si>
  <si>
    <t>ENC_J2_/CS</t>
  </si>
  <si>
    <t>(USART - RESERVED)</t>
  </si>
  <si>
    <t>M1_CS</t>
  </si>
  <si>
    <t>M2_CS</t>
  </si>
  <si>
    <t>POLOLU_POT</t>
  </si>
  <si>
    <t>MT_J0_INB</t>
  </si>
  <si>
    <t>MT_J2_INB</t>
  </si>
  <si>
    <t>MT_J0_EN</t>
  </si>
  <si>
    <t>MT_J2_EN</t>
  </si>
  <si>
    <t>MT_J0_INA</t>
  </si>
  <si>
    <t>MT_J2_INA</t>
  </si>
  <si>
    <t>MT_J0_Current</t>
  </si>
  <si>
    <t>MT_J2_Current</t>
  </si>
  <si>
    <t>MT_J0_PWM</t>
  </si>
  <si>
    <t>MT_J2_PWM</t>
  </si>
  <si>
    <t>POT_J2</t>
  </si>
  <si>
    <t>MT_J1_TX</t>
  </si>
  <si>
    <t>MT_J1_RX</t>
  </si>
  <si>
    <t>Old Signal name</t>
  </si>
  <si>
    <t>SYS</t>
  </si>
  <si>
    <t>STATUS_LED</t>
  </si>
  <si>
    <t>12V_PWR_GD</t>
  </si>
  <si>
    <t>24V_PWR_GD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</si>
</sst>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Normal="100" workbookViewId="0">
      <selection activeCell="I5" sqref="I5"/>
    </sheetView>
  </sheetViews>
  <sheetFormatPr defaultRowHeight="15" x14ac:dyDescent="0.25"/>
  <cols>
    <col min="1" max="1" width="14.7109375" style="1" customWidth="1"/>
    <col min="2" max="2" width="25" bestFit="1" customWidth="1"/>
    <col min="3" max="3" width="24.42578125" bestFit="1" customWidth="1"/>
    <col min="4" max="4" width="11.140625" style="9" bestFit="1" customWidth="1"/>
    <col min="5" max="5" width="17.42578125" style="1" customWidth="1"/>
    <col min="6" max="6" width="22.42578125" style="1" customWidth="1"/>
    <col min="7" max="7" width="18" style="1" hidden="1" customWidth="1"/>
    <col min="8" max="8" width="16.5703125" customWidth="1"/>
    <col min="9" max="9" width="14.140625" bestFit="1" customWidth="1"/>
  </cols>
  <sheetData>
    <row r="1" spans="1:8" x14ac:dyDescent="0.25">
      <c r="A1" s="3" t="s">
        <v>0</v>
      </c>
      <c r="B1" s="2" t="s">
        <v>1</v>
      </c>
      <c r="C1" s="2" t="s">
        <v>2</v>
      </c>
      <c r="D1" s="5" t="s">
        <v>170</v>
      </c>
      <c r="E1" s="3" t="s">
        <v>168</v>
      </c>
      <c r="F1" s="3" t="s">
        <v>167</v>
      </c>
      <c r="G1" s="4" t="s">
        <v>173</v>
      </c>
      <c r="H1" s="8" t="s">
        <v>173</v>
      </c>
    </row>
    <row r="2" spans="1:8" x14ac:dyDescent="0.25">
      <c r="A2" s="3">
        <v>2</v>
      </c>
      <c r="B2" s="2" t="s">
        <v>5</v>
      </c>
      <c r="C2" s="2" t="s">
        <v>6</v>
      </c>
      <c r="D2" s="7">
        <v>0</v>
      </c>
      <c r="E2" s="3" t="str">
        <f t="shared" ref="E2:E33" si="0">IF(LEFT(C2,6)="Analog", "D"&amp;TRIM(MID(C2,11,3)), "")</f>
        <v/>
      </c>
      <c r="F2" s="3"/>
      <c r="G2" s="8"/>
      <c r="H2" s="8"/>
    </row>
    <row r="3" spans="1:8" x14ac:dyDescent="0.25">
      <c r="A3" s="3">
        <v>3</v>
      </c>
      <c r="B3" s="2" t="s">
        <v>7</v>
      </c>
      <c r="C3" s="2" t="s">
        <v>8</v>
      </c>
      <c r="D3" s="7">
        <v>1</v>
      </c>
      <c r="E3" s="3" t="str">
        <f t="shared" si="0"/>
        <v/>
      </c>
      <c r="F3" s="3"/>
      <c r="G3" s="3"/>
      <c r="H3" s="8"/>
    </row>
    <row r="4" spans="1:8" x14ac:dyDescent="0.25">
      <c r="A4" s="3">
        <v>6</v>
      </c>
      <c r="B4" s="2" t="s">
        <v>12</v>
      </c>
      <c r="C4" s="2" t="s">
        <v>13</v>
      </c>
      <c r="D4" s="6">
        <v>2</v>
      </c>
      <c r="E4" s="3" t="str">
        <f t="shared" si="0"/>
        <v/>
      </c>
      <c r="F4" s="3" t="s">
        <v>171</v>
      </c>
      <c r="G4" s="3" t="s">
        <v>176</v>
      </c>
      <c r="H4" s="3" t="s">
        <v>176</v>
      </c>
    </row>
    <row r="5" spans="1:8" x14ac:dyDescent="0.25">
      <c r="A5" s="3">
        <v>7</v>
      </c>
      <c r="B5" s="2" t="s">
        <v>14</v>
      </c>
      <c r="C5" s="2" t="s">
        <v>15</v>
      </c>
      <c r="D5" s="6">
        <v>3</v>
      </c>
      <c r="E5" s="3" t="str">
        <f t="shared" si="0"/>
        <v/>
      </c>
      <c r="F5" s="3" t="s">
        <v>174</v>
      </c>
      <c r="G5" s="3" t="s">
        <v>177</v>
      </c>
      <c r="H5" s="3" t="s">
        <v>177</v>
      </c>
    </row>
    <row r="6" spans="1:8" x14ac:dyDescent="0.25">
      <c r="A6" s="3">
        <v>1</v>
      </c>
      <c r="B6" s="2" t="s">
        <v>3</v>
      </c>
      <c r="C6" s="2" t="s">
        <v>4</v>
      </c>
      <c r="D6" s="6">
        <v>4</v>
      </c>
      <c r="E6" s="3" t="str">
        <f t="shared" si="0"/>
        <v/>
      </c>
      <c r="F6" s="10" t="s">
        <v>262</v>
      </c>
      <c r="G6" s="10"/>
      <c r="H6" s="12" t="s">
        <v>263</v>
      </c>
    </row>
    <row r="7" spans="1:8" x14ac:dyDescent="0.25">
      <c r="A7" s="3">
        <v>5</v>
      </c>
      <c r="B7" s="2" t="s">
        <v>10</v>
      </c>
      <c r="C7" s="2" t="s">
        <v>11</v>
      </c>
      <c r="D7" s="6">
        <v>5</v>
      </c>
      <c r="E7" s="3" t="str">
        <f t="shared" si="0"/>
        <v/>
      </c>
      <c r="F7" s="3"/>
      <c r="G7" s="3"/>
      <c r="H7" s="8"/>
    </row>
    <row r="8" spans="1:8" x14ac:dyDescent="0.25">
      <c r="A8" s="3">
        <v>15</v>
      </c>
      <c r="B8" s="2" t="s">
        <v>26</v>
      </c>
      <c r="C8" s="2" t="s">
        <v>27</v>
      </c>
      <c r="D8" s="6">
        <v>6</v>
      </c>
      <c r="E8" s="3" t="str">
        <f t="shared" si="0"/>
        <v/>
      </c>
      <c r="F8" s="3"/>
      <c r="G8" s="3"/>
      <c r="H8" s="8"/>
    </row>
    <row r="9" spans="1:8" x14ac:dyDescent="0.25">
      <c r="A9" s="3">
        <v>16</v>
      </c>
      <c r="B9" s="2" t="s">
        <v>28</v>
      </c>
      <c r="C9" s="2" t="s">
        <v>29</v>
      </c>
      <c r="D9" s="6">
        <v>7</v>
      </c>
      <c r="E9" s="3" t="str">
        <f t="shared" si="0"/>
        <v/>
      </c>
      <c r="F9" s="3"/>
      <c r="G9" s="3"/>
      <c r="H9" s="8"/>
    </row>
    <row r="10" spans="1:8" x14ac:dyDescent="0.25">
      <c r="A10" s="3">
        <v>17</v>
      </c>
      <c r="B10" s="2" t="s">
        <v>30</v>
      </c>
      <c r="C10" s="2" t="s">
        <v>31</v>
      </c>
      <c r="D10" s="6">
        <v>8</v>
      </c>
      <c r="E10" s="3" t="str">
        <f t="shared" si="0"/>
        <v/>
      </c>
      <c r="F10" s="3"/>
      <c r="G10" s="3"/>
      <c r="H10" s="8"/>
    </row>
    <row r="11" spans="1:8" x14ac:dyDescent="0.25">
      <c r="A11" s="3">
        <v>18</v>
      </c>
      <c r="B11" s="2" t="s">
        <v>32</v>
      </c>
      <c r="C11" s="2" t="s">
        <v>33</v>
      </c>
      <c r="D11" s="6">
        <v>9</v>
      </c>
      <c r="E11" s="3" t="str">
        <f t="shared" si="0"/>
        <v/>
      </c>
      <c r="F11" s="3"/>
      <c r="G11" s="3"/>
      <c r="H11" s="8"/>
    </row>
    <row r="12" spans="1:8" x14ac:dyDescent="0.25">
      <c r="A12" s="3">
        <v>23</v>
      </c>
      <c r="B12" s="2" t="s">
        <v>41</v>
      </c>
      <c r="C12" s="2" t="s">
        <v>42</v>
      </c>
      <c r="D12" s="6">
        <v>10</v>
      </c>
      <c r="E12" s="3" t="str">
        <f t="shared" si="0"/>
        <v/>
      </c>
      <c r="F12" s="3"/>
      <c r="G12" s="3"/>
      <c r="H12" s="8"/>
    </row>
    <row r="13" spans="1:8" x14ac:dyDescent="0.25">
      <c r="A13" s="3">
        <v>24</v>
      </c>
      <c r="B13" s="2" t="s">
        <v>43</v>
      </c>
      <c r="C13" s="2" t="s">
        <v>44</v>
      </c>
      <c r="D13" s="6">
        <v>11</v>
      </c>
      <c r="E13" s="3" t="str">
        <f t="shared" si="0"/>
        <v/>
      </c>
      <c r="F13" s="3"/>
      <c r="G13" s="3"/>
      <c r="H13" s="8"/>
    </row>
    <row r="14" spans="1:8" x14ac:dyDescent="0.25">
      <c r="A14" s="3">
        <v>25</v>
      </c>
      <c r="B14" s="2" t="s">
        <v>45</v>
      </c>
      <c r="C14" s="2" t="s">
        <v>46</v>
      </c>
      <c r="D14" s="6">
        <v>12</v>
      </c>
      <c r="E14" s="3" t="str">
        <f t="shared" si="0"/>
        <v/>
      </c>
      <c r="F14" s="3"/>
      <c r="G14" s="3"/>
      <c r="H14" s="8"/>
    </row>
    <row r="15" spans="1:8" x14ac:dyDescent="0.25">
      <c r="A15" s="3">
        <v>26</v>
      </c>
      <c r="B15" s="2" t="s">
        <v>47</v>
      </c>
      <c r="C15" s="2" t="s">
        <v>48</v>
      </c>
      <c r="D15" s="6">
        <v>13</v>
      </c>
      <c r="E15" s="3" t="str">
        <f t="shared" si="0"/>
        <v/>
      </c>
      <c r="F15" s="3"/>
      <c r="G15" s="3"/>
      <c r="H15" s="8"/>
    </row>
    <row r="16" spans="1:8" x14ac:dyDescent="0.25">
      <c r="A16" s="3">
        <v>64</v>
      </c>
      <c r="B16" s="2" t="s">
        <v>106</v>
      </c>
      <c r="C16" s="2" t="s">
        <v>107</v>
      </c>
      <c r="D16" s="6">
        <v>14</v>
      </c>
      <c r="E16" s="3" t="str">
        <f t="shared" si="0"/>
        <v/>
      </c>
      <c r="F16" s="3" t="s">
        <v>175</v>
      </c>
      <c r="G16" s="3" t="s">
        <v>182</v>
      </c>
      <c r="H16" s="8" t="s">
        <v>259</v>
      </c>
    </row>
    <row r="17" spans="1:8" x14ac:dyDescent="0.25">
      <c r="A17" s="3">
        <v>63</v>
      </c>
      <c r="B17" s="2" t="s">
        <v>104</v>
      </c>
      <c r="C17" s="2" t="s">
        <v>105</v>
      </c>
      <c r="D17" s="6">
        <v>15</v>
      </c>
      <c r="E17" s="3" t="str">
        <f t="shared" si="0"/>
        <v/>
      </c>
      <c r="F17" s="3" t="s">
        <v>175</v>
      </c>
      <c r="G17" s="3" t="s">
        <v>183</v>
      </c>
      <c r="H17" s="8" t="s">
        <v>260</v>
      </c>
    </row>
    <row r="18" spans="1:8" x14ac:dyDescent="0.25">
      <c r="A18" s="3">
        <v>13</v>
      </c>
      <c r="B18" s="2" t="s">
        <v>22</v>
      </c>
      <c r="C18" s="2" t="s">
        <v>23</v>
      </c>
      <c r="D18" s="6">
        <v>16</v>
      </c>
      <c r="E18" s="3" t="str">
        <f t="shared" si="0"/>
        <v/>
      </c>
      <c r="F18" s="3" t="s">
        <v>174</v>
      </c>
      <c r="G18" s="3" t="s">
        <v>178</v>
      </c>
      <c r="H18" s="3" t="s">
        <v>178</v>
      </c>
    </row>
    <row r="19" spans="1:8" x14ac:dyDescent="0.25">
      <c r="A19" s="3">
        <v>12</v>
      </c>
      <c r="B19" s="2" t="s">
        <v>20</v>
      </c>
      <c r="C19" s="2" t="s">
        <v>21</v>
      </c>
      <c r="D19" s="6">
        <v>17</v>
      </c>
      <c r="E19" s="3" t="str">
        <f t="shared" si="0"/>
        <v/>
      </c>
      <c r="F19" s="3" t="s">
        <v>174</v>
      </c>
      <c r="G19" s="3" t="s">
        <v>179</v>
      </c>
      <c r="H19" s="3" t="s">
        <v>179</v>
      </c>
    </row>
    <row r="20" spans="1:8" x14ac:dyDescent="0.25">
      <c r="A20" s="3">
        <v>46</v>
      </c>
      <c r="B20" s="2" t="s">
        <v>77</v>
      </c>
      <c r="C20" s="2" t="s">
        <v>78</v>
      </c>
      <c r="D20" s="6">
        <v>18</v>
      </c>
      <c r="E20" s="3" t="str">
        <f t="shared" si="0"/>
        <v/>
      </c>
      <c r="F20" s="3" t="s">
        <v>171</v>
      </c>
      <c r="G20" s="3" t="s">
        <v>180</v>
      </c>
      <c r="H20" s="3" t="s">
        <v>180</v>
      </c>
    </row>
    <row r="21" spans="1:8" x14ac:dyDescent="0.25">
      <c r="A21" s="3">
        <v>45</v>
      </c>
      <c r="B21" s="2" t="s">
        <v>75</v>
      </c>
      <c r="C21" s="2" t="s">
        <v>76</v>
      </c>
      <c r="D21" s="6">
        <v>19</v>
      </c>
      <c r="E21" s="3" t="str">
        <f t="shared" si="0"/>
        <v/>
      </c>
      <c r="F21" s="3" t="s">
        <v>171</v>
      </c>
      <c r="G21" s="3" t="s">
        <v>181</v>
      </c>
      <c r="H21" s="3" t="s">
        <v>181</v>
      </c>
    </row>
    <row r="22" spans="1:8" x14ac:dyDescent="0.25">
      <c r="A22" s="3">
        <v>44</v>
      </c>
      <c r="B22" s="2" t="s">
        <v>73</v>
      </c>
      <c r="C22" s="2" t="s">
        <v>74</v>
      </c>
      <c r="D22" s="6">
        <v>20</v>
      </c>
      <c r="E22" s="3" t="str">
        <f t="shared" si="0"/>
        <v/>
      </c>
      <c r="F22" s="3"/>
      <c r="G22" s="3"/>
      <c r="H22" s="8"/>
    </row>
    <row r="23" spans="1:8" x14ac:dyDescent="0.25">
      <c r="A23" s="3">
        <v>43</v>
      </c>
      <c r="B23" s="2" t="s">
        <v>71</v>
      </c>
      <c r="C23" s="2" t="s">
        <v>72</v>
      </c>
      <c r="D23" s="6">
        <v>21</v>
      </c>
      <c r="E23" s="3" t="str">
        <f t="shared" si="0"/>
        <v/>
      </c>
      <c r="F23" s="3"/>
      <c r="G23" s="3"/>
      <c r="H23" s="8"/>
    </row>
    <row r="24" spans="1:8" x14ac:dyDescent="0.25">
      <c r="A24" s="3">
        <v>78</v>
      </c>
      <c r="B24" s="2" t="s">
        <v>129</v>
      </c>
      <c r="C24" s="2" t="s">
        <v>130</v>
      </c>
      <c r="D24" s="6">
        <v>22</v>
      </c>
      <c r="E24" s="3" t="str">
        <f t="shared" si="0"/>
        <v/>
      </c>
      <c r="F24" s="3"/>
      <c r="G24" s="3"/>
      <c r="H24" s="8"/>
    </row>
    <row r="25" spans="1:8" x14ac:dyDescent="0.25">
      <c r="A25" s="3">
        <v>77</v>
      </c>
      <c r="B25" s="2" t="s">
        <v>127</v>
      </c>
      <c r="C25" s="2" t="s">
        <v>128</v>
      </c>
      <c r="D25" s="6">
        <v>23</v>
      </c>
      <c r="E25" s="3" t="str">
        <f t="shared" si="0"/>
        <v/>
      </c>
      <c r="F25" s="3"/>
      <c r="G25" s="3"/>
      <c r="H25" s="8"/>
    </row>
    <row r="26" spans="1:8" x14ac:dyDescent="0.25">
      <c r="A26" s="3">
        <v>76</v>
      </c>
      <c r="B26" s="2" t="s">
        <v>125</v>
      </c>
      <c r="C26" s="2" t="s">
        <v>126</v>
      </c>
      <c r="D26" s="6">
        <v>24</v>
      </c>
      <c r="E26" s="3" t="str">
        <f t="shared" si="0"/>
        <v/>
      </c>
      <c r="F26" s="3"/>
      <c r="G26" s="3"/>
      <c r="H26" s="8"/>
    </row>
    <row r="27" spans="1:8" x14ac:dyDescent="0.25">
      <c r="A27" s="3">
        <v>75</v>
      </c>
      <c r="B27" s="2" t="s">
        <v>123</v>
      </c>
      <c r="C27" s="2" t="s">
        <v>124</v>
      </c>
      <c r="D27" s="6">
        <v>25</v>
      </c>
      <c r="E27" s="3" t="str">
        <f t="shared" si="0"/>
        <v/>
      </c>
      <c r="F27" s="3"/>
      <c r="G27" s="3"/>
      <c r="H27" s="8"/>
    </row>
    <row r="28" spans="1:8" x14ac:dyDescent="0.25">
      <c r="A28" s="3">
        <v>74</v>
      </c>
      <c r="B28" s="2" t="s">
        <v>121</v>
      </c>
      <c r="C28" s="2" t="s">
        <v>122</v>
      </c>
      <c r="D28" s="6">
        <v>26</v>
      </c>
      <c r="E28" s="3" t="str">
        <f t="shared" si="0"/>
        <v/>
      </c>
      <c r="F28" s="3"/>
      <c r="G28" s="3"/>
      <c r="H28" s="8"/>
    </row>
    <row r="29" spans="1:8" x14ac:dyDescent="0.25">
      <c r="A29" s="3">
        <v>73</v>
      </c>
      <c r="B29" s="2" t="s">
        <v>119</v>
      </c>
      <c r="C29" s="2" t="s">
        <v>120</v>
      </c>
      <c r="D29" s="6">
        <v>27</v>
      </c>
      <c r="E29" s="3" t="str">
        <f t="shared" si="0"/>
        <v/>
      </c>
      <c r="F29" s="3" t="s">
        <v>184</v>
      </c>
      <c r="G29" s="3" t="s">
        <v>195</v>
      </c>
      <c r="H29" s="3" t="s">
        <v>195</v>
      </c>
    </row>
    <row r="30" spans="1:8" x14ac:dyDescent="0.25">
      <c r="A30" s="3">
        <v>72</v>
      </c>
      <c r="B30" s="2" t="s">
        <v>117</v>
      </c>
      <c r="C30" s="2" t="s">
        <v>118</v>
      </c>
      <c r="D30" s="6">
        <v>28</v>
      </c>
      <c r="E30" s="3" t="str">
        <f t="shared" si="0"/>
        <v/>
      </c>
      <c r="F30" s="3" t="s">
        <v>184</v>
      </c>
      <c r="G30" s="3" t="s">
        <v>194</v>
      </c>
      <c r="H30" s="3" t="s">
        <v>194</v>
      </c>
    </row>
    <row r="31" spans="1:8" x14ac:dyDescent="0.25">
      <c r="A31" s="3">
        <v>71</v>
      </c>
      <c r="B31" s="2" t="s">
        <v>115</v>
      </c>
      <c r="C31" s="2" t="s">
        <v>116</v>
      </c>
      <c r="D31" s="6">
        <v>29</v>
      </c>
      <c r="E31" s="3" t="str">
        <f t="shared" si="0"/>
        <v/>
      </c>
      <c r="F31" s="3" t="s">
        <v>184</v>
      </c>
      <c r="G31" s="3" t="s">
        <v>193</v>
      </c>
      <c r="H31" s="3" t="s">
        <v>193</v>
      </c>
    </row>
    <row r="32" spans="1:8" x14ac:dyDescent="0.25">
      <c r="A32" s="3">
        <v>60</v>
      </c>
      <c r="B32" s="2" t="s">
        <v>102</v>
      </c>
      <c r="C32" s="2" t="s">
        <v>103</v>
      </c>
      <c r="D32" s="6">
        <v>30</v>
      </c>
      <c r="E32" s="3" t="str">
        <f t="shared" si="0"/>
        <v/>
      </c>
      <c r="F32" s="3" t="s">
        <v>184</v>
      </c>
      <c r="G32" s="3" t="s">
        <v>192</v>
      </c>
      <c r="H32" s="3" t="s">
        <v>192</v>
      </c>
    </row>
    <row r="33" spans="1:8" x14ac:dyDescent="0.25">
      <c r="A33" s="3">
        <v>59</v>
      </c>
      <c r="B33" s="2" t="s">
        <v>100</v>
      </c>
      <c r="C33" s="2" t="s">
        <v>101</v>
      </c>
      <c r="D33" s="6">
        <v>31</v>
      </c>
      <c r="E33" s="3" t="str">
        <f t="shared" si="0"/>
        <v/>
      </c>
      <c r="F33" s="3" t="s">
        <v>184</v>
      </c>
      <c r="G33" s="3" t="s">
        <v>191</v>
      </c>
      <c r="H33" s="3" t="s">
        <v>191</v>
      </c>
    </row>
    <row r="34" spans="1:8" x14ac:dyDescent="0.25">
      <c r="A34" s="3">
        <v>58</v>
      </c>
      <c r="B34" s="2" t="s">
        <v>98</v>
      </c>
      <c r="C34" s="2" t="s">
        <v>99</v>
      </c>
      <c r="D34" s="6">
        <v>32</v>
      </c>
      <c r="E34" s="3" t="str">
        <f t="shared" ref="E34:E51" si="1">IF(LEFT(C34,6)="Analog", "D"&amp;TRIM(MID(C34,11,3)), "")</f>
        <v/>
      </c>
      <c r="F34" s="3" t="s">
        <v>184</v>
      </c>
      <c r="G34" s="3" t="s">
        <v>190</v>
      </c>
      <c r="H34" s="3" t="s">
        <v>190</v>
      </c>
    </row>
    <row r="35" spans="1:8" x14ac:dyDescent="0.25">
      <c r="A35" s="3">
        <v>57</v>
      </c>
      <c r="B35" s="2" t="s">
        <v>96</v>
      </c>
      <c r="C35" s="2" t="s">
        <v>97</v>
      </c>
      <c r="D35" s="6">
        <v>33</v>
      </c>
      <c r="E35" s="3" t="str">
        <f t="shared" si="1"/>
        <v/>
      </c>
      <c r="F35" s="3" t="s">
        <v>184</v>
      </c>
      <c r="G35" s="3" t="s">
        <v>189</v>
      </c>
      <c r="H35" s="3" t="s">
        <v>189</v>
      </c>
    </row>
    <row r="36" spans="1:8" x14ac:dyDescent="0.25">
      <c r="A36" s="3">
        <v>56</v>
      </c>
      <c r="B36" s="2" t="s">
        <v>94</v>
      </c>
      <c r="C36" s="2" t="s">
        <v>95</v>
      </c>
      <c r="D36" s="6">
        <v>34</v>
      </c>
      <c r="E36" s="3" t="str">
        <f t="shared" si="1"/>
        <v/>
      </c>
      <c r="F36" s="3" t="s">
        <v>184</v>
      </c>
      <c r="G36" s="3" t="s">
        <v>188</v>
      </c>
      <c r="H36" s="3" t="s">
        <v>188</v>
      </c>
    </row>
    <row r="37" spans="1:8" x14ac:dyDescent="0.25">
      <c r="A37" s="3">
        <v>55</v>
      </c>
      <c r="B37" s="2" t="s">
        <v>92</v>
      </c>
      <c r="C37" s="2" t="s">
        <v>93</v>
      </c>
      <c r="D37" s="6">
        <v>35</v>
      </c>
      <c r="E37" s="3" t="str">
        <f t="shared" si="1"/>
        <v/>
      </c>
      <c r="F37" s="3" t="s">
        <v>184</v>
      </c>
      <c r="G37" s="3" t="s">
        <v>187</v>
      </c>
      <c r="H37" s="3" t="s">
        <v>187</v>
      </c>
    </row>
    <row r="38" spans="1:8" x14ac:dyDescent="0.25">
      <c r="A38" s="3">
        <v>54</v>
      </c>
      <c r="B38" s="2" t="s">
        <v>90</v>
      </c>
      <c r="C38" s="2" t="s">
        <v>91</v>
      </c>
      <c r="D38" s="6">
        <v>36</v>
      </c>
      <c r="E38" s="3" t="str">
        <f t="shared" si="1"/>
        <v/>
      </c>
      <c r="F38" s="3" t="s">
        <v>184</v>
      </c>
      <c r="G38" s="3" t="s">
        <v>186</v>
      </c>
      <c r="H38" s="3" t="s">
        <v>186</v>
      </c>
    </row>
    <row r="39" spans="1:8" x14ac:dyDescent="0.25">
      <c r="A39" s="3">
        <v>53</v>
      </c>
      <c r="B39" s="2" t="s">
        <v>88</v>
      </c>
      <c r="C39" s="2" t="s">
        <v>89</v>
      </c>
      <c r="D39" s="6">
        <v>37</v>
      </c>
      <c r="E39" s="3" t="str">
        <f t="shared" si="1"/>
        <v/>
      </c>
      <c r="F39" s="3" t="s">
        <v>184</v>
      </c>
      <c r="G39" s="3" t="s">
        <v>185</v>
      </c>
      <c r="H39" s="3" t="s">
        <v>185</v>
      </c>
    </row>
    <row r="40" spans="1:8" x14ac:dyDescent="0.25">
      <c r="A40" s="3">
        <v>50</v>
      </c>
      <c r="B40" s="2" t="s">
        <v>82</v>
      </c>
      <c r="C40" s="2" t="s">
        <v>83</v>
      </c>
      <c r="D40" s="6">
        <v>38</v>
      </c>
      <c r="E40" s="3" t="str">
        <f t="shared" si="1"/>
        <v/>
      </c>
      <c r="F40" s="3"/>
      <c r="G40" s="3"/>
      <c r="H40" s="8"/>
    </row>
    <row r="41" spans="1:8" x14ac:dyDescent="0.25">
      <c r="A41" s="3">
        <v>70</v>
      </c>
      <c r="B41" s="2" t="s">
        <v>113</v>
      </c>
      <c r="C41" s="2" t="s">
        <v>114</v>
      </c>
      <c r="D41" s="6">
        <v>39</v>
      </c>
      <c r="E41" s="3" t="str">
        <f t="shared" si="1"/>
        <v/>
      </c>
      <c r="F41" s="3"/>
      <c r="G41" s="3"/>
      <c r="H41" s="8"/>
    </row>
    <row r="42" spans="1:8" x14ac:dyDescent="0.25">
      <c r="A42" s="3">
        <v>52</v>
      </c>
      <c r="B42" s="2" t="s">
        <v>86</v>
      </c>
      <c r="C42" s="2" t="s">
        <v>87</v>
      </c>
      <c r="D42" s="6">
        <v>40</v>
      </c>
      <c r="E42" s="3" t="str">
        <f t="shared" si="1"/>
        <v/>
      </c>
      <c r="F42" s="3"/>
      <c r="G42" s="3"/>
      <c r="H42" s="8"/>
    </row>
    <row r="43" spans="1:8" x14ac:dyDescent="0.25">
      <c r="A43" s="3">
        <v>51</v>
      </c>
      <c r="B43" s="2" t="s">
        <v>84</v>
      </c>
      <c r="C43" s="2" t="s">
        <v>85</v>
      </c>
      <c r="D43" s="6">
        <v>41</v>
      </c>
      <c r="E43" s="3" t="str">
        <f t="shared" si="1"/>
        <v/>
      </c>
      <c r="F43" s="3"/>
      <c r="G43" s="3"/>
      <c r="H43" s="8"/>
    </row>
    <row r="44" spans="1:8" x14ac:dyDescent="0.25">
      <c r="A44" s="3">
        <v>42</v>
      </c>
      <c r="B44" s="2" t="s">
        <v>69</v>
      </c>
      <c r="C44" s="2" t="s">
        <v>70</v>
      </c>
      <c r="D44" s="6">
        <v>42</v>
      </c>
      <c r="E44" s="3" t="str">
        <f t="shared" si="1"/>
        <v/>
      </c>
      <c r="F44" s="3"/>
      <c r="G44" s="3"/>
      <c r="H44" s="8"/>
    </row>
    <row r="45" spans="1:8" x14ac:dyDescent="0.25">
      <c r="A45" s="3">
        <v>41</v>
      </c>
      <c r="B45" s="2" t="s">
        <v>67</v>
      </c>
      <c r="C45" s="2" t="s">
        <v>68</v>
      </c>
      <c r="D45" s="6">
        <v>43</v>
      </c>
      <c r="E45" s="3" t="str">
        <f t="shared" si="1"/>
        <v/>
      </c>
      <c r="F45" s="3"/>
      <c r="G45" s="3"/>
      <c r="H45" s="8"/>
    </row>
    <row r="46" spans="1:8" x14ac:dyDescent="0.25">
      <c r="A46" s="3">
        <v>40</v>
      </c>
      <c r="B46" s="2" t="s">
        <v>65</v>
      </c>
      <c r="C46" s="2" t="s">
        <v>66</v>
      </c>
      <c r="D46" s="6">
        <v>44</v>
      </c>
      <c r="E46" s="3" t="str">
        <f t="shared" si="1"/>
        <v/>
      </c>
      <c r="F46" s="3"/>
      <c r="G46" s="3"/>
      <c r="H46" s="8"/>
    </row>
    <row r="47" spans="1:8" x14ac:dyDescent="0.25">
      <c r="A47" s="3">
        <v>39</v>
      </c>
      <c r="B47" s="2" t="s">
        <v>63</v>
      </c>
      <c r="C47" s="2" t="s">
        <v>64</v>
      </c>
      <c r="D47" s="6">
        <v>45</v>
      </c>
      <c r="E47" s="3" t="str">
        <f t="shared" si="1"/>
        <v/>
      </c>
      <c r="F47" s="3"/>
      <c r="G47" s="3"/>
      <c r="H47" s="8"/>
    </row>
    <row r="48" spans="1:8" x14ac:dyDescent="0.25">
      <c r="A48" s="3">
        <v>38</v>
      </c>
      <c r="B48" s="2" t="s">
        <v>61</v>
      </c>
      <c r="C48" s="2" t="s">
        <v>62</v>
      </c>
      <c r="D48" s="6">
        <v>46</v>
      </c>
      <c r="E48" s="3" t="str">
        <f t="shared" si="1"/>
        <v/>
      </c>
      <c r="F48" s="3"/>
      <c r="G48" s="3"/>
      <c r="H48" s="8"/>
    </row>
    <row r="49" spans="1:8" x14ac:dyDescent="0.25">
      <c r="A49" s="3">
        <v>37</v>
      </c>
      <c r="B49" s="2" t="s">
        <v>59</v>
      </c>
      <c r="C49" s="2" t="s">
        <v>60</v>
      </c>
      <c r="D49" s="6">
        <v>47</v>
      </c>
      <c r="E49" s="3" t="str">
        <f t="shared" si="1"/>
        <v/>
      </c>
      <c r="F49" s="3"/>
      <c r="G49" s="3"/>
      <c r="H49" s="8"/>
    </row>
    <row r="50" spans="1:8" x14ac:dyDescent="0.25">
      <c r="A50" s="3">
        <v>36</v>
      </c>
      <c r="B50" s="2" t="s">
        <v>57</v>
      </c>
      <c r="C50" s="2" t="s">
        <v>58</v>
      </c>
      <c r="D50" s="6">
        <v>48</v>
      </c>
      <c r="E50" s="3" t="str">
        <f t="shared" si="1"/>
        <v/>
      </c>
      <c r="F50" s="10" t="s">
        <v>262</v>
      </c>
      <c r="G50" s="10"/>
      <c r="H50" s="12" t="s">
        <v>264</v>
      </c>
    </row>
    <row r="51" spans="1:8" x14ac:dyDescent="0.25">
      <c r="A51" s="3">
        <v>35</v>
      </c>
      <c r="B51" s="2" t="s">
        <v>55</v>
      </c>
      <c r="C51" s="2" t="s">
        <v>56</v>
      </c>
      <c r="D51" s="6">
        <v>49</v>
      </c>
      <c r="E51" s="3" t="str">
        <f t="shared" si="1"/>
        <v/>
      </c>
      <c r="F51" s="10" t="s">
        <v>262</v>
      </c>
      <c r="G51" s="10"/>
      <c r="H51" s="12" t="s">
        <v>265</v>
      </c>
    </row>
    <row r="52" spans="1:8" x14ac:dyDescent="0.25">
      <c r="A52" s="3">
        <v>22</v>
      </c>
      <c r="B52" s="2" t="s">
        <v>39</v>
      </c>
      <c r="C52" s="2" t="s">
        <v>40</v>
      </c>
      <c r="D52" s="6">
        <v>50</v>
      </c>
      <c r="E52" s="3"/>
      <c r="F52" s="3" t="s">
        <v>169</v>
      </c>
      <c r="G52" s="3" t="s">
        <v>207</v>
      </c>
      <c r="H52" s="3" t="s">
        <v>207</v>
      </c>
    </row>
    <row r="53" spans="1:8" x14ac:dyDescent="0.25">
      <c r="A53" s="3">
        <v>21</v>
      </c>
      <c r="B53" s="2" t="s">
        <v>37</v>
      </c>
      <c r="C53" s="2" t="s">
        <v>38</v>
      </c>
      <c r="D53" s="6">
        <v>51</v>
      </c>
      <c r="E53" s="3"/>
      <c r="F53" s="3" t="s">
        <v>169</v>
      </c>
      <c r="G53" s="3" t="s">
        <v>205</v>
      </c>
      <c r="H53" s="3" t="s">
        <v>205</v>
      </c>
    </row>
    <row r="54" spans="1:8" x14ac:dyDescent="0.25">
      <c r="A54" s="3">
        <v>20</v>
      </c>
      <c r="B54" s="2" t="s">
        <v>35</v>
      </c>
      <c r="C54" s="2" t="s">
        <v>36</v>
      </c>
      <c r="D54" s="6">
        <v>52</v>
      </c>
      <c r="E54" s="3"/>
      <c r="F54" s="3" t="s">
        <v>169</v>
      </c>
      <c r="G54" s="3" t="s">
        <v>209</v>
      </c>
      <c r="H54" s="3" t="s">
        <v>209</v>
      </c>
    </row>
    <row r="55" spans="1:8" x14ac:dyDescent="0.25">
      <c r="A55" s="3">
        <v>19</v>
      </c>
      <c r="B55" s="2" t="s">
        <v>34</v>
      </c>
      <c r="C55" s="2" t="s">
        <v>196</v>
      </c>
      <c r="D55" s="6">
        <v>53</v>
      </c>
      <c r="E55" s="3"/>
      <c r="F55" s="3" t="s">
        <v>169</v>
      </c>
      <c r="G55" s="10" t="s">
        <v>218</v>
      </c>
      <c r="H55" s="3" t="s">
        <v>218</v>
      </c>
    </row>
    <row r="56" spans="1:8" x14ac:dyDescent="0.25">
      <c r="A56" s="3">
        <v>4</v>
      </c>
      <c r="B56" s="2" t="s">
        <v>9</v>
      </c>
      <c r="C56" s="2"/>
      <c r="D56" s="5" t="str">
        <f t="shared" ref="D56:D101" si="2">IF(LEFT(C56,7)="Digital", "D"&amp;TRIM(MID(C56,12,3)), "")</f>
        <v/>
      </c>
      <c r="E56" s="3" t="str">
        <f t="shared" ref="E56:E82" si="3">IF(LEFT(C56,6)="Analog", "D"&amp;TRIM(MID(C56,11,3)), "")</f>
        <v/>
      </c>
      <c r="F56" s="3"/>
      <c r="G56" s="3"/>
      <c r="H56" s="8"/>
    </row>
    <row r="57" spans="1:8" x14ac:dyDescent="0.25">
      <c r="A57" s="3">
        <v>8</v>
      </c>
      <c r="B57" s="2" t="s">
        <v>16</v>
      </c>
      <c r="C57" s="2"/>
      <c r="D57" s="5" t="str">
        <f t="shared" si="2"/>
        <v/>
      </c>
      <c r="E57" s="3" t="str">
        <f t="shared" si="3"/>
        <v/>
      </c>
      <c r="F57" s="3"/>
      <c r="G57" s="3"/>
      <c r="H57" s="8"/>
    </row>
    <row r="58" spans="1:8" x14ac:dyDescent="0.25">
      <c r="A58" s="3">
        <v>9</v>
      </c>
      <c r="B58" s="2" t="s">
        <v>17</v>
      </c>
      <c r="C58" s="2"/>
      <c r="D58" s="5" t="str">
        <f t="shared" si="2"/>
        <v/>
      </c>
      <c r="E58" s="3" t="str">
        <f t="shared" si="3"/>
        <v/>
      </c>
      <c r="F58" s="3"/>
      <c r="G58" s="3"/>
      <c r="H58" s="8"/>
    </row>
    <row r="59" spans="1:8" x14ac:dyDescent="0.25">
      <c r="A59" s="3">
        <v>10</v>
      </c>
      <c r="B59" s="2" t="s">
        <v>18</v>
      </c>
      <c r="C59" s="2" t="s">
        <v>18</v>
      </c>
      <c r="D59" s="5" t="str">
        <f t="shared" si="2"/>
        <v/>
      </c>
      <c r="E59" s="3" t="str">
        <f t="shared" si="3"/>
        <v/>
      </c>
      <c r="F59" s="3"/>
      <c r="G59" s="3"/>
      <c r="H59" s="8"/>
    </row>
    <row r="60" spans="1:8" x14ac:dyDescent="0.25">
      <c r="A60" s="3">
        <v>11</v>
      </c>
      <c r="B60" s="2" t="s">
        <v>19</v>
      </c>
      <c r="C60" s="2" t="s">
        <v>19</v>
      </c>
      <c r="D60" s="5" t="str">
        <f t="shared" si="2"/>
        <v/>
      </c>
      <c r="E60" s="3" t="str">
        <f t="shared" si="3"/>
        <v/>
      </c>
      <c r="F60" s="3"/>
      <c r="G60" s="3"/>
      <c r="H60" s="8"/>
    </row>
    <row r="61" spans="1:8" x14ac:dyDescent="0.25">
      <c r="A61" s="3">
        <v>14</v>
      </c>
      <c r="B61" s="2" t="s">
        <v>24</v>
      </c>
      <c r="C61" s="2" t="s">
        <v>25</v>
      </c>
      <c r="D61" s="5" t="str">
        <f t="shared" si="2"/>
        <v/>
      </c>
      <c r="E61" s="3" t="str">
        <f t="shared" si="3"/>
        <v/>
      </c>
      <c r="F61" s="3"/>
      <c r="G61" s="3"/>
      <c r="H61" s="8"/>
    </row>
    <row r="62" spans="1:8" x14ac:dyDescent="0.25">
      <c r="A62" s="3">
        <v>27</v>
      </c>
      <c r="B62" s="2" t="s">
        <v>49</v>
      </c>
      <c r="C62" s="2"/>
      <c r="D62" s="5" t="str">
        <f t="shared" si="2"/>
        <v/>
      </c>
      <c r="E62" s="3" t="str">
        <f t="shared" si="3"/>
        <v/>
      </c>
      <c r="F62" s="3"/>
      <c r="G62" s="3"/>
      <c r="H62" s="8"/>
    </row>
    <row r="63" spans="1:8" x14ac:dyDescent="0.25">
      <c r="A63" s="3">
        <v>28</v>
      </c>
      <c r="B63" s="2" t="s">
        <v>50</v>
      </c>
      <c r="C63" s="2"/>
      <c r="D63" s="5" t="str">
        <f t="shared" si="2"/>
        <v/>
      </c>
      <c r="E63" s="3" t="str">
        <f t="shared" si="3"/>
        <v/>
      </c>
      <c r="F63" s="3"/>
      <c r="G63" s="3"/>
      <c r="H63" s="8"/>
    </row>
    <row r="64" spans="1:8" x14ac:dyDescent="0.25">
      <c r="A64" s="3">
        <v>29</v>
      </c>
      <c r="B64" s="2" t="s">
        <v>51</v>
      </c>
      <c r="C64" s="2"/>
      <c r="D64" s="5" t="str">
        <f t="shared" si="2"/>
        <v/>
      </c>
      <c r="E64" s="3" t="str">
        <f t="shared" si="3"/>
        <v/>
      </c>
      <c r="F64" s="3"/>
      <c r="G64" s="3"/>
      <c r="H64" s="8"/>
    </row>
    <row r="65" spans="1:8" x14ac:dyDescent="0.25">
      <c r="A65" s="3">
        <v>30</v>
      </c>
      <c r="B65" s="2" t="s">
        <v>52</v>
      </c>
      <c r="C65" s="2" t="s">
        <v>52</v>
      </c>
      <c r="D65" s="5" t="str">
        <f t="shared" si="2"/>
        <v/>
      </c>
      <c r="E65" s="3" t="str">
        <f t="shared" si="3"/>
        <v/>
      </c>
      <c r="F65" s="3"/>
      <c r="G65" s="3"/>
      <c r="H65" s="8"/>
    </row>
    <row r="66" spans="1:8" x14ac:dyDescent="0.25">
      <c r="A66" s="3">
        <v>31</v>
      </c>
      <c r="B66" s="2" t="s">
        <v>18</v>
      </c>
      <c r="C66" s="2" t="s">
        <v>18</v>
      </c>
      <c r="D66" s="5" t="str">
        <f t="shared" si="2"/>
        <v/>
      </c>
      <c r="E66" s="3" t="str">
        <f t="shared" si="3"/>
        <v/>
      </c>
      <c r="F66" s="3"/>
      <c r="G66" s="3"/>
      <c r="H66" s="8"/>
    </row>
    <row r="67" spans="1:8" x14ac:dyDescent="0.25">
      <c r="A67" s="3">
        <v>32</v>
      </c>
      <c r="B67" s="2" t="s">
        <v>19</v>
      </c>
      <c r="C67" s="2" t="s">
        <v>19</v>
      </c>
      <c r="D67" s="5" t="str">
        <f t="shared" si="2"/>
        <v/>
      </c>
      <c r="E67" s="3" t="str">
        <f t="shared" si="3"/>
        <v/>
      </c>
      <c r="F67" s="3"/>
      <c r="G67" s="3"/>
      <c r="H67" s="8"/>
    </row>
    <row r="68" spans="1:8" x14ac:dyDescent="0.25">
      <c r="A68" s="3">
        <v>33</v>
      </c>
      <c r="B68" s="2" t="s">
        <v>53</v>
      </c>
      <c r="C68" s="2" t="s">
        <v>53</v>
      </c>
      <c r="D68" s="5" t="str">
        <f t="shared" si="2"/>
        <v/>
      </c>
      <c r="E68" s="3" t="str">
        <f t="shared" si="3"/>
        <v/>
      </c>
      <c r="F68" s="3"/>
      <c r="G68" s="3"/>
      <c r="H68" s="8"/>
    </row>
    <row r="69" spans="1:8" x14ac:dyDescent="0.25">
      <c r="A69" s="3">
        <v>34</v>
      </c>
      <c r="B69" s="2" t="s">
        <v>54</v>
      </c>
      <c r="C69" s="2" t="s">
        <v>54</v>
      </c>
      <c r="D69" s="5" t="str">
        <f t="shared" si="2"/>
        <v/>
      </c>
      <c r="E69" s="3" t="str">
        <f t="shared" si="3"/>
        <v/>
      </c>
      <c r="F69" s="3"/>
      <c r="G69" s="3"/>
      <c r="H69" s="8"/>
    </row>
    <row r="70" spans="1:8" x14ac:dyDescent="0.25">
      <c r="A70" s="3">
        <v>47</v>
      </c>
      <c r="B70" s="2" t="s">
        <v>79</v>
      </c>
      <c r="C70" s="2"/>
      <c r="D70" s="5" t="str">
        <f t="shared" si="2"/>
        <v/>
      </c>
      <c r="E70" s="3" t="str">
        <f t="shared" si="3"/>
        <v/>
      </c>
      <c r="F70" s="3"/>
      <c r="G70" s="3"/>
      <c r="H70" s="8"/>
    </row>
    <row r="71" spans="1:8" x14ac:dyDescent="0.25">
      <c r="A71" s="3">
        <v>48</v>
      </c>
      <c r="B71" s="2" t="s">
        <v>80</v>
      </c>
      <c r="C71" s="2"/>
      <c r="D71" s="5" t="str">
        <f t="shared" si="2"/>
        <v/>
      </c>
      <c r="E71" s="3" t="str">
        <f t="shared" si="3"/>
        <v/>
      </c>
      <c r="F71" s="3"/>
      <c r="G71" s="3"/>
      <c r="H71" s="8"/>
    </row>
    <row r="72" spans="1:8" x14ac:dyDescent="0.25">
      <c r="A72" s="3">
        <v>49</v>
      </c>
      <c r="B72" s="2" t="s">
        <v>81</v>
      </c>
      <c r="C72" s="2"/>
      <c r="D72" s="5" t="str">
        <f t="shared" si="2"/>
        <v/>
      </c>
      <c r="E72" s="3" t="str">
        <f t="shared" si="3"/>
        <v/>
      </c>
      <c r="F72" s="3"/>
      <c r="G72" s="3"/>
      <c r="H72" s="8"/>
    </row>
    <row r="73" spans="1:8" x14ac:dyDescent="0.25">
      <c r="A73" s="3">
        <v>61</v>
      </c>
      <c r="B73" s="2" t="s">
        <v>18</v>
      </c>
      <c r="C73" s="2" t="s">
        <v>18</v>
      </c>
      <c r="D73" s="5" t="str">
        <f t="shared" si="2"/>
        <v/>
      </c>
      <c r="E73" s="3" t="str">
        <f t="shared" si="3"/>
        <v/>
      </c>
      <c r="F73" s="3"/>
      <c r="G73" s="3"/>
      <c r="H73" s="8"/>
    </row>
    <row r="74" spans="1:8" x14ac:dyDescent="0.25">
      <c r="A74" s="3">
        <v>62</v>
      </c>
      <c r="B74" s="2" t="s">
        <v>19</v>
      </c>
      <c r="C74" s="2" t="s">
        <v>19</v>
      </c>
      <c r="D74" s="5" t="str">
        <f t="shared" si="2"/>
        <v/>
      </c>
      <c r="E74" s="3" t="str">
        <f t="shared" si="3"/>
        <v/>
      </c>
      <c r="F74" s="3"/>
      <c r="G74" s="3"/>
      <c r="H74" s="8"/>
    </row>
    <row r="75" spans="1:8" x14ac:dyDescent="0.25">
      <c r="A75" s="3">
        <v>65</v>
      </c>
      <c r="B75" s="2" t="s">
        <v>108</v>
      </c>
      <c r="C75" s="2"/>
      <c r="D75" s="5" t="str">
        <f t="shared" si="2"/>
        <v/>
      </c>
      <c r="E75" s="3" t="str">
        <f t="shared" si="3"/>
        <v/>
      </c>
      <c r="F75" s="3"/>
      <c r="G75" s="3"/>
      <c r="H75" s="8"/>
    </row>
    <row r="76" spans="1:8" x14ac:dyDescent="0.25">
      <c r="A76" s="3">
        <v>66</v>
      </c>
      <c r="B76" s="2" t="s">
        <v>109</v>
      </c>
      <c r="C76" s="2"/>
      <c r="D76" s="5" t="str">
        <f t="shared" si="2"/>
        <v/>
      </c>
      <c r="E76" s="3" t="str">
        <f t="shared" si="3"/>
        <v/>
      </c>
      <c r="F76" s="3"/>
      <c r="G76" s="3"/>
      <c r="H76" s="8"/>
    </row>
    <row r="77" spans="1:8" x14ac:dyDescent="0.25">
      <c r="A77" s="3">
        <v>67</v>
      </c>
      <c r="B77" s="2" t="s">
        <v>110</v>
      </c>
      <c r="C77" s="2"/>
      <c r="D77" s="5" t="str">
        <f t="shared" si="2"/>
        <v/>
      </c>
      <c r="E77" s="3" t="str">
        <f t="shared" si="3"/>
        <v/>
      </c>
      <c r="F77" s="3"/>
      <c r="G77" s="3"/>
      <c r="H77" s="8"/>
    </row>
    <row r="78" spans="1:8" x14ac:dyDescent="0.25">
      <c r="A78" s="3">
        <v>68</v>
      </c>
      <c r="B78" s="2" t="s">
        <v>111</v>
      </c>
      <c r="C78" s="2"/>
      <c r="D78" s="5" t="str">
        <f t="shared" si="2"/>
        <v/>
      </c>
      <c r="E78" s="3" t="str">
        <f t="shared" si="3"/>
        <v/>
      </c>
      <c r="F78" s="3"/>
      <c r="G78" s="3"/>
      <c r="H78" s="8"/>
    </row>
    <row r="79" spans="1:8" x14ac:dyDescent="0.25">
      <c r="A79" s="3">
        <v>69</v>
      </c>
      <c r="B79" s="2" t="s">
        <v>112</v>
      </c>
      <c r="C79" s="2"/>
      <c r="D79" s="5" t="str">
        <f t="shared" si="2"/>
        <v/>
      </c>
      <c r="E79" s="3" t="str">
        <f t="shared" si="3"/>
        <v/>
      </c>
      <c r="F79" s="3"/>
      <c r="G79" s="3"/>
      <c r="H79" s="8"/>
    </row>
    <row r="80" spans="1:8" x14ac:dyDescent="0.25">
      <c r="A80" s="3">
        <v>79</v>
      </c>
      <c r="B80" s="2" t="s">
        <v>131</v>
      </c>
      <c r="C80" s="2"/>
      <c r="D80" s="5" t="str">
        <f t="shared" si="2"/>
        <v/>
      </c>
      <c r="E80" s="3" t="str">
        <f t="shared" si="3"/>
        <v/>
      </c>
      <c r="F80" s="3"/>
      <c r="G80" s="3"/>
      <c r="H80" s="8"/>
    </row>
    <row r="81" spans="1:8" x14ac:dyDescent="0.25">
      <c r="A81" s="3">
        <v>80</v>
      </c>
      <c r="B81" s="2" t="s">
        <v>18</v>
      </c>
      <c r="C81" s="2" t="s">
        <v>18</v>
      </c>
      <c r="D81" s="5" t="str">
        <f t="shared" si="2"/>
        <v/>
      </c>
      <c r="E81" s="3" t="str">
        <f t="shared" si="3"/>
        <v/>
      </c>
      <c r="F81" s="3"/>
      <c r="G81" s="3"/>
      <c r="H81" s="8"/>
    </row>
    <row r="82" spans="1:8" x14ac:dyDescent="0.25">
      <c r="A82" s="3">
        <v>81</v>
      </c>
      <c r="B82" s="2" t="s">
        <v>19</v>
      </c>
      <c r="C82" s="2" t="s">
        <v>19</v>
      </c>
      <c r="D82" s="5" t="str">
        <f t="shared" si="2"/>
        <v/>
      </c>
      <c r="E82" s="3" t="str">
        <f t="shared" si="3"/>
        <v/>
      </c>
      <c r="F82" s="3"/>
      <c r="G82" s="3"/>
      <c r="H82" s="8"/>
    </row>
    <row r="83" spans="1:8" x14ac:dyDescent="0.25">
      <c r="A83" s="3">
        <v>82</v>
      </c>
      <c r="B83" s="2" t="s">
        <v>132</v>
      </c>
      <c r="C83" s="2" t="s">
        <v>133</v>
      </c>
      <c r="D83" s="5" t="str">
        <f t="shared" si="2"/>
        <v/>
      </c>
      <c r="E83" s="3" t="str">
        <f t="shared" ref="E83:E98" si="4">IF(LEFT(C83,6)="Analog", "A"&amp;TRIM(MID(C83,11,3)), "")</f>
        <v>A15</v>
      </c>
      <c r="F83" s="3"/>
      <c r="G83" s="3"/>
      <c r="H83" s="8"/>
    </row>
    <row r="84" spans="1:8" x14ac:dyDescent="0.25">
      <c r="A84" s="3">
        <v>83</v>
      </c>
      <c r="B84" s="2" t="s">
        <v>134</v>
      </c>
      <c r="C84" s="2" t="s">
        <v>135</v>
      </c>
      <c r="D84" s="5" t="str">
        <f t="shared" si="2"/>
        <v/>
      </c>
      <c r="E84" s="3" t="str">
        <f t="shared" si="4"/>
        <v>A14</v>
      </c>
      <c r="F84" s="3"/>
      <c r="G84" s="3"/>
      <c r="H84" s="8"/>
    </row>
    <row r="85" spans="1:8" x14ac:dyDescent="0.25">
      <c r="A85" s="3">
        <v>84</v>
      </c>
      <c r="B85" s="2" t="s">
        <v>136</v>
      </c>
      <c r="C85" s="2" t="s">
        <v>137</v>
      </c>
      <c r="D85" s="5" t="str">
        <f t="shared" si="2"/>
        <v/>
      </c>
      <c r="E85" s="3" t="str">
        <f t="shared" si="4"/>
        <v>A13</v>
      </c>
      <c r="F85" s="3"/>
      <c r="G85" s="3"/>
      <c r="H85" s="8"/>
    </row>
    <row r="86" spans="1:8" x14ac:dyDescent="0.25">
      <c r="A86" s="3">
        <v>85</v>
      </c>
      <c r="B86" s="2" t="s">
        <v>138</v>
      </c>
      <c r="C86" s="2" t="s">
        <v>139</v>
      </c>
      <c r="D86" s="5" t="str">
        <f t="shared" si="2"/>
        <v/>
      </c>
      <c r="E86" s="3" t="str">
        <f t="shared" si="4"/>
        <v>A12</v>
      </c>
      <c r="F86" s="3"/>
      <c r="G86" s="3"/>
      <c r="H86" s="8"/>
    </row>
    <row r="87" spans="1:8" x14ac:dyDescent="0.25">
      <c r="A87" s="3">
        <v>86</v>
      </c>
      <c r="B87" s="2" t="s">
        <v>140</v>
      </c>
      <c r="C87" s="2" t="s">
        <v>141</v>
      </c>
      <c r="D87" s="5" t="str">
        <f t="shared" si="2"/>
        <v/>
      </c>
      <c r="E87" s="3" t="str">
        <f t="shared" si="4"/>
        <v>A11</v>
      </c>
      <c r="F87" s="3"/>
      <c r="G87" s="3"/>
      <c r="H87" s="8"/>
    </row>
    <row r="88" spans="1:8" x14ac:dyDescent="0.25">
      <c r="A88" s="3">
        <v>87</v>
      </c>
      <c r="B88" s="2" t="s">
        <v>142</v>
      </c>
      <c r="C88" s="2" t="s">
        <v>143</v>
      </c>
      <c r="D88" s="5" t="str">
        <f t="shared" si="2"/>
        <v/>
      </c>
      <c r="E88" s="3" t="str">
        <f t="shared" si="4"/>
        <v>A10</v>
      </c>
      <c r="F88" s="3"/>
      <c r="G88" s="3"/>
      <c r="H88" s="8"/>
    </row>
    <row r="89" spans="1:8" x14ac:dyDescent="0.25">
      <c r="A89" s="3">
        <v>88</v>
      </c>
      <c r="B89" s="2" t="s">
        <v>144</v>
      </c>
      <c r="C89" s="2" t="s">
        <v>145</v>
      </c>
      <c r="D89" s="5" t="str">
        <f t="shared" si="2"/>
        <v/>
      </c>
      <c r="E89" s="3" t="str">
        <f t="shared" si="4"/>
        <v>A9</v>
      </c>
      <c r="F89" s="3"/>
      <c r="G89" s="3"/>
      <c r="H89" s="8"/>
    </row>
    <row r="90" spans="1:8" x14ac:dyDescent="0.25">
      <c r="A90" s="3">
        <v>89</v>
      </c>
      <c r="B90" s="2" t="s">
        <v>146</v>
      </c>
      <c r="C90" s="2" t="s">
        <v>147</v>
      </c>
      <c r="D90" s="5" t="str">
        <f t="shared" si="2"/>
        <v/>
      </c>
      <c r="E90" s="3" t="str">
        <f t="shared" si="4"/>
        <v>A8</v>
      </c>
      <c r="F90" s="3"/>
      <c r="G90" s="3"/>
      <c r="H90" s="8"/>
    </row>
    <row r="91" spans="1:8" x14ac:dyDescent="0.25">
      <c r="A91" s="3">
        <v>90</v>
      </c>
      <c r="B91" s="2" t="s">
        <v>148</v>
      </c>
      <c r="C91" s="2" t="s">
        <v>149</v>
      </c>
      <c r="D91" s="5" t="str">
        <f t="shared" si="2"/>
        <v/>
      </c>
      <c r="E91" s="3" t="str">
        <f t="shared" si="4"/>
        <v>A7</v>
      </c>
      <c r="F91" s="3"/>
      <c r="G91" s="3"/>
      <c r="H91" s="8"/>
    </row>
    <row r="92" spans="1:8" x14ac:dyDescent="0.25">
      <c r="A92" s="3">
        <v>91</v>
      </c>
      <c r="B92" s="2" t="s">
        <v>150</v>
      </c>
      <c r="C92" s="2" t="s">
        <v>151</v>
      </c>
      <c r="D92" s="5" t="str">
        <f t="shared" si="2"/>
        <v/>
      </c>
      <c r="E92" s="3" t="str">
        <f t="shared" si="4"/>
        <v>A6</v>
      </c>
      <c r="F92" s="3"/>
      <c r="G92" s="3"/>
      <c r="H92" s="8"/>
    </row>
    <row r="93" spans="1:8" x14ac:dyDescent="0.25">
      <c r="A93" s="3">
        <v>92</v>
      </c>
      <c r="B93" s="2" t="s">
        <v>152</v>
      </c>
      <c r="C93" s="2" t="s">
        <v>153</v>
      </c>
      <c r="D93" s="5" t="str">
        <f t="shared" si="2"/>
        <v/>
      </c>
      <c r="E93" s="3" t="str">
        <f t="shared" si="4"/>
        <v>A5</v>
      </c>
      <c r="F93" s="3"/>
      <c r="G93" s="3"/>
      <c r="H93" s="8"/>
    </row>
    <row r="94" spans="1:8" x14ac:dyDescent="0.25">
      <c r="A94" s="3">
        <v>93</v>
      </c>
      <c r="B94" s="2" t="s">
        <v>154</v>
      </c>
      <c r="C94" s="2" t="s">
        <v>155</v>
      </c>
      <c r="D94" s="5" t="str">
        <f t="shared" si="2"/>
        <v/>
      </c>
      <c r="E94" s="3" t="str">
        <f t="shared" si="4"/>
        <v>A4</v>
      </c>
      <c r="F94" s="3"/>
      <c r="G94" s="3"/>
      <c r="H94" s="8"/>
    </row>
    <row r="95" spans="1:8" x14ac:dyDescent="0.25">
      <c r="A95" s="3">
        <v>94</v>
      </c>
      <c r="B95" s="2" t="s">
        <v>156</v>
      </c>
      <c r="C95" s="2" t="s">
        <v>157</v>
      </c>
      <c r="D95" s="5" t="str">
        <f t="shared" si="2"/>
        <v/>
      </c>
      <c r="E95" s="3" t="str">
        <f t="shared" si="4"/>
        <v>A3</v>
      </c>
      <c r="F95" s="3"/>
      <c r="G95" s="3"/>
      <c r="H95" s="8"/>
    </row>
    <row r="96" spans="1:8" x14ac:dyDescent="0.25">
      <c r="A96" s="3">
        <v>95</v>
      </c>
      <c r="B96" s="2" t="s">
        <v>158</v>
      </c>
      <c r="C96" s="2" t="s">
        <v>159</v>
      </c>
      <c r="D96" s="5" t="str">
        <f t="shared" si="2"/>
        <v/>
      </c>
      <c r="E96" s="3" t="str">
        <f t="shared" si="4"/>
        <v>A2</v>
      </c>
      <c r="F96" s="3"/>
      <c r="G96" s="3"/>
      <c r="H96" s="8"/>
    </row>
    <row r="97" spans="1:8" x14ac:dyDescent="0.25">
      <c r="A97" s="3">
        <v>96</v>
      </c>
      <c r="B97" s="2" t="s">
        <v>160</v>
      </c>
      <c r="C97" s="2" t="s">
        <v>161</v>
      </c>
      <c r="D97" s="5" t="str">
        <f t="shared" si="2"/>
        <v/>
      </c>
      <c r="E97" s="3" t="str">
        <f t="shared" si="4"/>
        <v>A1</v>
      </c>
      <c r="F97" s="3"/>
      <c r="G97" s="3"/>
      <c r="H97" s="8"/>
    </row>
    <row r="98" spans="1:8" x14ac:dyDescent="0.25">
      <c r="A98" s="3">
        <v>97</v>
      </c>
      <c r="B98" s="2" t="s">
        <v>162</v>
      </c>
      <c r="C98" s="2" t="s">
        <v>163</v>
      </c>
      <c r="D98" s="5" t="str">
        <f t="shared" si="2"/>
        <v/>
      </c>
      <c r="E98" s="3" t="str">
        <f t="shared" si="4"/>
        <v>A0</v>
      </c>
      <c r="F98" s="3"/>
      <c r="G98" s="3"/>
      <c r="H98" s="8"/>
    </row>
    <row r="99" spans="1:8" x14ac:dyDescent="0.25">
      <c r="A99" s="3">
        <v>98</v>
      </c>
      <c r="B99" s="2" t="s">
        <v>164</v>
      </c>
      <c r="C99" s="2" t="s">
        <v>165</v>
      </c>
      <c r="D99" s="5" t="str">
        <f t="shared" si="2"/>
        <v/>
      </c>
      <c r="E99" s="3"/>
      <c r="F99" s="3"/>
      <c r="G99" s="3"/>
      <c r="H99" s="8"/>
    </row>
    <row r="100" spans="1:8" x14ac:dyDescent="0.25">
      <c r="A100" s="3">
        <v>99</v>
      </c>
      <c r="B100" s="2" t="s">
        <v>19</v>
      </c>
      <c r="C100" s="2" t="s">
        <v>19</v>
      </c>
      <c r="D100" s="5" t="str">
        <f t="shared" si="2"/>
        <v/>
      </c>
      <c r="E100" s="3" t="str">
        <f>IF(LEFT(C100,6)="Analog", "A"&amp;TRIM(MID(C100,11,3)), "")</f>
        <v/>
      </c>
      <c r="F100" s="3"/>
      <c r="G100" s="3"/>
      <c r="H100" s="8"/>
    </row>
    <row r="101" spans="1:8" x14ac:dyDescent="0.25">
      <c r="A101" s="3">
        <v>100</v>
      </c>
      <c r="B101" s="2" t="s">
        <v>166</v>
      </c>
      <c r="C101" s="2" t="s">
        <v>18</v>
      </c>
      <c r="D101" s="5" t="str">
        <f t="shared" si="2"/>
        <v/>
      </c>
      <c r="E101" s="3" t="str">
        <f>IF(LEFT(C101,6)="Analog", "A"&amp;TRIM(MID(C101,11,3)), "")</f>
        <v/>
      </c>
      <c r="F101" s="3"/>
      <c r="G101" s="3"/>
      <c r="H101" s="8"/>
    </row>
  </sheetData>
  <autoFilter ref="A1:H101">
    <sortState ref="A2:H101">
      <sortCondition ref="D1:D101"/>
    </sortState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E13" sqref="E13"/>
    </sheetView>
  </sheetViews>
  <sheetFormatPr defaultRowHeight="15" x14ac:dyDescent="0.25"/>
  <cols>
    <col min="1" max="1" width="25.5703125" bestFit="1" customWidth="1"/>
    <col min="2" max="2" width="8.42578125" customWidth="1"/>
    <col min="3" max="3" width="11.5703125" customWidth="1"/>
    <col min="4" max="4" width="21" hidden="1" customWidth="1"/>
    <col min="5" max="5" width="25.7109375" style="1" customWidth="1"/>
  </cols>
  <sheetData>
    <row r="1" spans="1:5" x14ac:dyDescent="0.25">
      <c r="A1" s="3" t="s">
        <v>172</v>
      </c>
      <c r="B1" s="3" t="s">
        <v>197</v>
      </c>
      <c r="C1" s="3" t="s">
        <v>198</v>
      </c>
      <c r="D1" s="4" t="s">
        <v>261</v>
      </c>
      <c r="E1" s="3" t="s">
        <v>173</v>
      </c>
    </row>
    <row r="2" spans="1:5" x14ac:dyDescent="0.25">
      <c r="A2" s="2" t="s">
        <v>199</v>
      </c>
      <c r="B2" s="3" t="str">
        <f>MID(A2,FIND(") ",A2)+2,4)</f>
        <v>PB0</v>
      </c>
      <c r="C2" s="3">
        <v>8</v>
      </c>
      <c r="D2" s="3"/>
      <c r="E2" s="12" t="s">
        <v>264</v>
      </c>
    </row>
    <row r="3" spans="1:5" x14ac:dyDescent="0.25">
      <c r="A3" s="2" t="s">
        <v>201</v>
      </c>
      <c r="B3" s="3" t="str">
        <f>LEFT(A3,3)</f>
        <v>PB1</v>
      </c>
      <c r="C3" s="3">
        <v>9</v>
      </c>
      <c r="D3" s="10" t="s">
        <v>234</v>
      </c>
      <c r="E3" s="3" t="s">
        <v>256</v>
      </c>
    </row>
    <row r="4" spans="1:5" x14ac:dyDescent="0.25">
      <c r="A4" s="2" t="s">
        <v>203</v>
      </c>
      <c r="B4" s="3" t="str">
        <f>LEFT(A4,3)</f>
        <v>PB2</v>
      </c>
      <c r="C4" s="3">
        <v>10</v>
      </c>
      <c r="D4" s="10" t="s">
        <v>240</v>
      </c>
      <c r="E4" s="3" t="s">
        <v>257</v>
      </c>
    </row>
    <row r="5" spans="1:5" x14ac:dyDescent="0.25">
      <c r="A5" s="2" t="s">
        <v>204</v>
      </c>
      <c r="B5" s="3" t="str">
        <f>LEFT(A5,3)</f>
        <v>PB3</v>
      </c>
      <c r="C5" s="3">
        <v>11</v>
      </c>
      <c r="D5" s="3" t="s">
        <v>205</v>
      </c>
      <c r="E5" s="3" t="s">
        <v>205</v>
      </c>
    </row>
    <row r="6" spans="1:5" x14ac:dyDescent="0.25">
      <c r="A6" s="2" t="s">
        <v>206</v>
      </c>
      <c r="B6" s="3" t="str">
        <f>LEFT(A6,3)</f>
        <v>PB4</v>
      </c>
      <c r="C6" s="3">
        <v>12</v>
      </c>
      <c r="D6" s="3" t="s">
        <v>207</v>
      </c>
      <c r="E6" s="3" t="s">
        <v>207</v>
      </c>
    </row>
    <row r="7" spans="1:5" x14ac:dyDescent="0.25">
      <c r="A7" s="2" t="s">
        <v>208</v>
      </c>
      <c r="B7" s="3" t="str">
        <f>LEFT(A7,3)</f>
        <v>PB5</v>
      </c>
      <c r="C7" s="3">
        <v>13</v>
      </c>
      <c r="D7" s="3" t="s">
        <v>209</v>
      </c>
      <c r="E7" s="3" t="s">
        <v>209</v>
      </c>
    </row>
    <row r="8" spans="1:5" x14ac:dyDescent="0.25">
      <c r="A8" s="2" t="s">
        <v>210</v>
      </c>
      <c r="B8" s="3" t="str">
        <f>MID(A8,FIND(") ",A8)+2,4)</f>
        <v>PB6</v>
      </c>
      <c r="C8" s="3" t="s">
        <v>211</v>
      </c>
      <c r="D8" s="3"/>
      <c r="E8" s="3"/>
    </row>
    <row r="9" spans="1:5" x14ac:dyDescent="0.25">
      <c r="A9" s="2" t="s">
        <v>212</v>
      </c>
      <c r="B9" s="3" t="str">
        <f>MID(A9,FIND(") ",A9)+2,4)</f>
        <v>PB7</v>
      </c>
      <c r="C9" s="3" t="s">
        <v>211</v>
      </c>
      <c r="D9" s="3"/>
      <c r="E9" s="3"/>
    </row>
    <row r="10" spans="1:5" x14ac:dyDescent="0.25">
      <c r="A10" s="2" t="s">
        <v>213</v>
      </c>
      <c r="B10" s="3" t="str">
        <f t="shared" ref="B10:B15" si="0">LEFT(A10,3)</f>
        <v>PC0</v>
      </c>
      <c r="C10" s="3" t="s">
        <v>214</v>
      </c>
      <c r="D10" s="10" t="s">
        <v>245</v>
      </c>
      <c r="E10" s="3" t="s">
        <v>255</v>
      </c>
    </row>
    <row r="11" spans="1:5" x14ac:dyDescent="0.25">
      <c r="A11" s="2" t="s">
        <v>216</v>
      </c>
      <c r="B11" s="3" t="str">
        <f t="shared" si="0"/>
        <v>PC1</v>
      </c>
      <c r="C11" s="3" t="s">
        <v>217</v>
      </c>
      <c r="D11" s="10" t="s">
        <v>246</v>
      </c>
      <c r="E11" s="3" t="s">
        <v>254</v>
      </c>
    </row>
    <row r="12" spans="1:5" x14ac:dyDescent="0.25">
      <c r="A12" s="2" t="s">
        <v>219</v>
      </c>
      <c r="B12" s="3" t="str">
        <f t="shared" si="0"/>
        <v>PC2</v>
      </c>
      <c r="C12" s="3" t="s">
        <v>220</v>
      </c>
      <c r="D12" s="11" t="s">
        <v>247</v>
      </c>
      <c r="E12" s="3" t="s">
        <v>258</v>
      </c>
    </row>
    <row r="13" spans="1:5" x14ac:dyDescent="0.25">
      <c r="A13" s="2" t="s">
        <v>221</v>
      </c>
      <c r="B13" s="3" t="str">
        <f t="shared" si="0"/>
        <v>PC3</v>
      </c>
      <c r="C13" s="3" t="s">
        <v>222</v>
      </c>
      <c r="D13" s="3"/>
      <c r="E13" s="10" t="s">
        <v>265</v>
      </c>
    </row>
    <row r="14" spans="1:5" x14ac:dyDescent="0.25">
      <c r="A14" s="2" t="s">
        <v>223</v>
      </c>
      <c r="B14" s="3" t="str">
        <f t="shared" si="0"/>
        <v>PC4</v>
      </c>
      <c r="C14" s="3" t="s">
        <v>224</v>
      </c>
      <c r="D14" s="3" t="s">
        <v>215</v>
      </c>
      <c r="E14" s="3" t="s">
        <v>215</v>
      </c>
    </row>
    <row r="15" spans="1:5" x14ac:dyDescent="0.25">
      <c r="A15" s="2" t="s">
        <v>225</v>
      </c>
      <c r="B15" s="3" t="str">
        <f t="shared" si="0"/>
        <v>PC5</v>
      </c>
      <c r="C15" s="3" t="s">
        <v>226</v>
      </c>
      <c r="D15" s="10" t="s">
        <v>243</v>
      </c>
      <c r="E15" s="3" t="s">
        <v>243</v>
      </c>
    </row>
    <row r="16" spans="1:5" x14ac:dyDescent="0.25">
      <c r="A16" s="2" t="s">
        <v>227</v>
      </c>
      <c r="B16" s="3" t="str">
        <f t="shared" ref="B16:B24" si="1">MID(A16,FIND(") ",A16)+2,4)</f>
        <v>PC6</v>
      </c>
      <c r="C16" s="3" t="s">
        <v>228</v>
      </c>
      <c r="D16" s="3"/>
      <c r="E16" s="3"/>
    </row>
    <row r="17" spans="1:5" x14ac:dyDescent="0.25">
      <c r="A17" s="2" t="s">
        <v>229</v>
      </c>
      <c r="B17" s="3" t="str">
        <f t="shared" si="1"/>
        <v>PD0</v>
      </c>
      <c r="C17" s="3">
        <v>0</v>
      </c>
      <c r="D17" s="3" t="s">
        <v>244</v>
      </c>
      <c r="E17" s="3" t="s">
        <v>244</v>
      </c>
    </row>
    <row r="18" spans="1:5" x14ac:dyDescent="0.25">
      <c r="A18" s="2" t="s">
        <v>230</v>
      </c>
      <c r="B18" s="3" t="str">
        <f t="shared" si="1"/>
        <v>PD1</v>
      </c>
      <c r="C18" s="3">
        <v>1</v>
      </c>
      <c r="D18" s="3" t="s">
        <v>244</v>
      </c>
      <c r="E18" s="3" t="s">
        <v>244</v>
      </c>
    </row>
    <row r="19" spans="1:5" x14ac:dyDescent="0.25">
      <c r="A19" s="2" t="s">
        <v>231</v>
      </c>
      <c r="B19" s="3" t="str">
        <f t="shared" si="1"/>
        <v>PD2</v>
      </c>
      <c r="C19" s="3">
        <v>2</v>
      </c>
      <c r="D19" s="10" t="s">
        <v>236</v>
      </c>
      <c r="E19" s="3" t="s">
        <v>248</v>
      </c>
    </row>
    <row r="20" spans="1:5" x14ac:dyDescent="0.25">
      <c r="A20" s="2" t="s">
        <v>233</v>
      </c>
      <c r="B20" s="3" t="str">
        <f t="shared" si="1"/>
        <v>PD3</v>
      </c>
      <c r="C20" s="3">
        <v>3</v>
      </c>
      <c r="D20" s="10" t="s">
        <v>238</v>
      </c>
      <c r="E20" s="3" t="s">
        <v>252</v>
      </c>
    </row>
    <row r="21" spans="1:5" x14ac:dyDescent="0.25">
      <c r="A21" s="2" t="s">
        <v>235</v>
      </c>
      <c r="B21" s="3" t="str">
        <f t="shared" si="1"/>
        <v>PD4</v>
      </c>
      <c r="C21" s="3">
        <v>4</v>
      </c>
      <c r="D21" s="10" t="s">
        <v>200</v>
      </c>
      <c r="E21" s="3" t="s">
        <v>249</v>
      </c>
    </row>
    <row r="22" spans="1:5" x14ac:dyDescent="0.25">
      <c r="A22" s="2" t="s">
        <v>237</v>
      </c>
      <c r="B22" s="3" t="str">
        <f t="shared" si="1"/>
        <v>PD5</v>
      </c>
      <c r="C22" s="3">
        <v>5</v>
      </c>
      <c r="D22" s="10" t="s">
        <v>202</v>
      </c>
      <c r="E22" s="3" t="s">
        <v>253</v>
      </c>
    </row>
    <row r="23" spans="1:5" x14ac:dyDescent="0.25">
      <c r="A23" s="2" t="s">
        <v>239</v>
      </c>
      <c r="B23" s="3" t="str">
        <f t="shared" si="1"/>
        <v>PD6</v>
      </c>
      <c r="C23" s="3">
        <v>6</v>
      </c>
      <c r="D23" s="10" t="s">
        <v>232</v>
      </c>
      <c r="E23" s="3" t="s">
        <v>250</v>
      </c>
    </row>
    <row r="24" spans="1:5" x14ac:dyDescent="0.25">
      <c r="A24" s="2" t="s">
        <v>241</v>
      </c>
      <c r="B24" s="3" t="str">
        <f t="shared" si="1"/>
        <v>PD7</v>
      </c>
      <c r="C24" s="3">
        <v>7</v>
      </c>
      <c r="D24" s="10" t="s">
        <v>242</v>
      </c>
      <c r="E24" s="3" t="s">
        <v>251</v>
      </c>
    </row>
    <row r="25" spans="1:5" x14ac:dyDescent="0.25">
      <c r="A25" s="2" t="s">
        <v>18</v>
      </c>
      <c r="B25" s="2"/>
      <c r="C25" s="3"/>
      <c r="D25" s="2"/>
      <c r="E25" s="3"/>
    </row>
    <row r="26" spans="1:5" x14ac:dyDescent="0.25">
      <c r="A26" s="2" t="s">
        <v>19</v>
      </c>
      <c r="B26" s="2"/>
      <c r="C26" s="3"/>
      <c r="D26" s="2"/>
      <c r="E26" s="3"/>
    </row>
    <row r="27" spans="1:5" x14ac:dyDescent="0.25">
      <c r="A27" s="2" t="s">
        <v>19</v>
      </c>
      <c r="B27" s="2"/>
      <c r="C27" s="3"/>
      <c r="D27" s="2"/>
      <c r="E27" s="3"/>
    </row>
    <row r="28" spans="1:5" x14ac:dyDescent="0.25">
      <c r="A28" s="2" t="s">
        <v>164</v>
      </c>
      <c r="B28" s="2"/>
      <c r="C28" s="3"/>
      <c r="D28" s="2"/>
      <c r="E28" s="3"/>
    </row>
    <row r="29" spans="1:5" x14ac:dyDescent="0.25">
      <c r="A29" s="2" t="s">
        <v>166</v>
      </c>
      <c r="B29" s="2"/>
      <c r="C29" s="3"/>
      <c r="D29" s="2"/>
      <c r="E29" s="3"/>
    </row>
    <row r="30" spans="1:5" x14ac:dyDescent="0.25">
      <c r="C30" s="1"/>
    </row>
  </sheetData>
  <autoFilter ref="A1:E29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ArduinoMega2560</vt:lpstr>
      <vt:lpstr>ArduinoUno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Liang</dc:creator>
  <cp:lastModifiedBy>Sasanka</cp:lastModifiedBy>
  <dcterms:created xsi:type="dcterms:W3CDTF">2012-03-13T04:31:46Z</dcterms:created>
  <dcterms:modified xsi:type="dcterms:W3CDTF">2012-04-04T05:06:55Z</dcterms:modified>
</cp:coreProperties>
</file>